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c51242f31a288a/Public/Finance/Expenses/Expenses 2023/"/>
    </mc:Choice>
  </mc:AlternateContent>
  <xr:revisionPtr revIDLastSave="12" documentId="8_{575C4885-F01F-42D0-A0CF-324EA14D67B3}" xr6:coauthVersionLast="47" xr6:coauthVersionMax="47" xr10:uidLastSave="{509F22ED-EA33-4B7D-A54D-C4085D4D8C2C}"/>
  <bookViews>
    <workbookView xWindow="-110" yWindow="-110" windowWidth="19420" windowHeight="10300" xr2:uid="{09CB0425-0A7C-45F9-BDEF-8D92B5238D2D}"/>
  </bookViews>
  <sheets>
    <sheet name="TLL Expenses Form" sheetId="1" r:id="rId1"/>
    <sheet name="Receipts" sheetId="2" r:id="rId2"/>
    <sheet name="Limit Check" sheetId="3" r:id="rId3"/>
    <sheet name="Misc" sheetId="4" r:id="rId4"/>
  </sheets>
  <calcPr calcId="191028"/>
  <pivotCaches>
    <pivotCache cacheId="157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1" i="1"/>
  <c r="R28" i="1"/>
  <c r="L3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9" i="1"/>
  <c r="R30" i="1"/>
  <c r="R11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2" i="1"/>
  <c r="I12" i="1" l="1"/>
  <c r="F12" i="1" s="1"/>
  <c r="I13" i="1"/>
  <c r="F13" i="1" s="1"/>
  <c r="I14" i="1"/>
  <c r="F14" i="1" s="1"/>
  <c r="I15" i="1"/>
  <c r="F15" i="1" s="1"/>
  <c r="I16" i="1"/>
  <c r="F16" i="1" s="1"/>
  <c r="I17" i="1"/>
  <c r="F17" i="1" s="1"/>
  <c r="I18" i="1"/>
  <c r="F18" i="1" s="1"/>
  <c r="I19" i="1"/>
  <c r="F19" i="1" s="1"/>
  <c r="I20" i="1"/>
  <c r="F20" i="1" s="1"/>
  <c r="I21" i="1"/>
  <c r="F21" i="1" s="1"/>
  <c r="I22" i="1"/>
  <c r="F22" i="1" s="1"/>
  <c r="I23" i="1"/>
  <c r="F23" i="1" s="1"/>
  <c r="I24" i="1"/>
  <c r="F24" i="1" s="1"/>
  <c r="I25" i="1"/>
  <c r="F25" i="1" s="1"/>
  <c r="I26" i="1"/>
  <c r="F26" i="1" s="1"/>
  <c r="I27" i="1"/>
  <c r="F27" i="1" s="1"/>
  <c r="I28" i="1"/>
  <c r="F28" i="1" s="1"/>
  <c r="I29" i="1"/>
  <c r="F29" i="1" s="1"/>
  <c r="I30" i="1"/>
  <c r="F30" i="1" s="1"/>
  <c r="I11" i="1"/>
  <c r="F11" i="1" s="1"/>
  <c r="O31" i="1"/>
  <c r="N31" i="1"/>
  <c r="M31" i="1"/>
  <c r="K31" i="1"/>
  <c r="I31" i="1" l="1"/>
  <c r="F31" i="1"/>
  <c r="J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Eamonn Canavan</author>
  </authors>
  <commentList>
    <comment ref="E9" authorId="0" shapeId="0" xr:uid="{376AB37A-E4A7-4E63-A2AE-2DA06FFF8131}">
      <text>
        <r>
          <rPr>
            <b/>
            <sz val="9"/>
            <color indexed="81"/>
            <rFont val="Tahoma"/>
            <family val="2"/>
          </rPr>
          <t>Insert the number of people at a meal, in accommodation or in transport.</t>
        </r>
      </text>
    </comment>
  </commentList>
</comments>
</file>

<file path=xl/sharedStrings.xml><?xml version="1.0" encoding="utf-8"?>
<sst xmlns="http://schemas.openxmlformats.org/spreadsheetml/2006/main" count="91" uniqueCount="80">
  <si>
    <t>TENNIS LEICESTERSHIRE LTD - EXPENSES CLAIM SHEET</t>
  </si>
  <si>
    <t xml:space="preserve">Team </t>
  </si>
  <si>
    <t>12U Girls</t>
  </si>
  <si>
    <t xml:space="preserve">Claimant </t>
  </si>
  <si>
    <t>Jennifer Gadsby</t>
  </si>
  <si>
    <t>Only input in the yellow areas</t>
  </si>
  <si>
    <t xml:space="preserve">Tick appropriate expenses box below: - </t>
  </si>
  <si>
    <t xml:space="preserve">Event </t>
  </si>
  <si>
    <t>12U Girls County Cup</t>
  </si>
  <si>
    <t xml:space="preserve">Date of event </t>
  </si>
  <si>
    <t xml:space="preserve">  SENIORS EXPENSES </t>
  </si>
  <si>
    <t xml:space="preserve">Location </t>
  </si>
  <si>
    <t>Nottingham Tennis Centre</t>
  </si>
  <si>
    <t xml:space="preserve">Date of claim </t>
  </si>
  <si>
    <t xml:space="preserve">  COUNTY CUP, WINTER COUNTY CUP AND OVER 35s EXPENSES</t>
  </si>
  <si>
    <t xml:space="preserve">Duration </t>
  </si>
  <si>
    <t>1 day</t>
  </si>
  <si>
    <t>x</t>
  </si>
  <si>
    <t xml:space="preserve">  JUNIOR COUNTY CUP EXPENSES</t>
  </si>
  <si>
    <t>GL Code</t>
  </si>
  <si>
    <t>Ref</t>
  </si>
  <si>
    <t>DATE</t>
  </si>
  <si>
    <t>Description - complete in date order and use a separate line for each receipt</t>
  </si>
  <si>
    <t>Number of people</t>
  </si>
  <si>
    <t>Total</t>
  </si>
  <si>
    <t>Number of  Miles</t>
  </si>
  <si>
    <t>Rate / Mile</t>
  </si>
  <si>
    <t>Mileage</t>
  </si>
  <si>
    <t>Travel</t>
  </si>
  <si>
    <t>Meals</t>
  </si>
  <si>
    <t>Accommodation</t>
  </si>
  <si>
    <t>Referee/ Umpire</t>
  </si>
  <si>
    <t>Court Hire</t>
  </si>
  <si>
    <t>Other</t>
  </si>
  <si>
    <t>.</t>
  </si>
  <si>
    <t>Average meal cost</t>
  </si>
  <si>
    <t>Average accom cost</t>
  </si>
  <si>
    <t>£</t>
  </si>
  <si>
    <t>U12 county cup Sunday</t>
  </si>
  <si>
    <t>TOTALS</t>
  </si>
  <si>
    <t>Claimant</t>
  </si>
  <si>
    <t>Jennifer Gasby</t>
  </si>
  <si>
    <t>Authorised by</t>
  </si>
  <si>
    <t>Signature</t>
  </si>
  <si>
    <t>Please provide legible copies of receipts for all expenses except mileage.</t>
  </si>
  <si>
    <t>Please number receipts to correspond to the Ref number on the Expense Claim Sheet.</t>
  </si>
  <si>
    <r>
      <rPr>
        <b/>
        <sz val="14"/>
        <rFont val="Calibri"/>
        <family val="2"/>
        <scheme val="minor"/>
      </rPr>
      <t>Declaration:</t>
    </r>
    <r>
      <rPr>
        <b/>
        <sz val="12"/>
        <rFont val="Calibri"/>
        <family val="2"/>
        <scheme val="minor"/>
      </rPr>
      <t xml:space="preserve"> -</t>
    </r>
    <r>
      <rPr>
        <sz val="12"/>
        <rFont val="Calibri"/>
        <family val="2"/>
        <scheme val="minor"/>
      </rPr>
      <t xml:space="preserve"> I confirm that the expenses submitted are accurate and in accordance with the relevant Tennis Leicestershire Expenses Policy.</t>
    </r>
  </si>
  <si>
    <t>Payment date</t>
  </si>
  <si>
    <t>Claimant's Bank Details</t>
  </si>
  <si>
    <t>Sort Code</t>
  </si>
  <si>
    <r>
      <rPr>
        <b/>
        <sz val="12"/>
        <rFont val="Calibri"/>
        <family val="2"/>
        <scheme val="minor"/>
      </rPr>
      <t xml:space="preserve">Bank Name </t>
    </r>
    <r>
      <rPr>
        <sz val="12"/>
        <rFont val="Calibri"/>
        <family val="2"/>
        <scheme val="minor"/>
      </rPr>
      <t>(required for security check)</t>
    </r>
  </si>
  <si>
    <t>Account No.</t>
  </si>
  <si>
    <r>
      <rPr>
        <b/>
        <sz val="12"/>
        <rFont val="Calibri"/>
        <family val="2"/>
        <scheme val="minor"/>
      </rPr>
      <t>Account Name</t>
    </r>
    <r>
      <rPr>
        <sz val="12"/>
        <rFont val="Calibri"/>
        <family val="2"/>
        <scheme val="minor"/>
      </rPr>
      <t xml:space="preserve"> (required for security check)</t>
    </r>
  </si>
  <si>
    <t>Email the expenses claim and receipts to</t>
  </si>
  <si>
    <t>Kate.Stock@TennisLeicestershire.co.uk</t>
  </si>
  <si>
    <t>Any queries relating to Tennis Leicestershire</t>
  </si>
  <si>
    <t>Expenses Policy should be sent to Kate Stock</t>
  </si>
  <si>
    <t>Receipts</t>
  </si>
  <si>
    <t>Include copies of your receipts here or as attachments to your email.</t>
  </si>
  <si>
    <t>Please check the receipts are legible before submitting them.</t>
  </si>
  <si>
    <t>Number receipts to correspond to the Ref number on the Expense Claim Sheet.</t>
  </si>
  <si>
    <t>Check of expenses claimed against the daily expenses limit</t>
  </si>
  <si>
    <t>Meal</t>
  </si>
  <si>
    <t>Accomodation</t>
  </si>
  <si>
    <t>Expenses Limit</t>
  </si>
  <si>
    <r>
      <t>Average costs shaded</t>
    </r>
    <r>
      <rPr>
        <b/>
        <sz val="10"/>
        <color rgb="FFFF0000"/>
        <rFont val="Arial"/>
        <family val="2"/>
      </rPr>
      <t xml:space="preserve"> RED</t>
    </r>
    <r>
      <rPr>
        <sz val="10"/>
        <rFont val="Arial"/>
        <family val="2"/>
      </rPr>
      <t xml:space="preserve"> in table below are over the expense limit, those shaded green are within the limit.</t>
    </r>
  </si>
  <si>
    <t>Row Labels</t>
  </si>
  <si>
    <t>Sum of Meals</t>
  </si>
  <si>
    <t xml:space="preserve"> Average meal cost.</t>
  </si>
  <si>
    <t>Average accom cost.</t>
  </si>
  <si>
    <t>(blank)</t>
  </si>
  <si>
    <t>Grand Total</t>
  </si>
  <si>
    <t>Updates</t>
  </si>
  <si>
    <t>Date</t>
  </si>
  <si>
    <t>Update Description</t>
  </si>
  <si>
    <t>Added location and duration</t>
  </si>
  <si>
    <t>Removed Captain/Assistant column - now to be submitted as an invoice.</t>
  </si>
  <si>
    <t>Added instruction on when to use "No of people" column.</t>
  </si>
  <si>
    <t>Added note on requirement for coaches, captains and assistants to submit invoices.</t>
  </si>
  <si>
    <t>Updated expense allowances in the Limit Check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</si>
</sst>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#,##0.00;\(#,##0.00\);\-"/>
  </numFmts>
  <fonts count="30">
    <font>
      <sz val="10"/>
      <name val="Arial"/>
    </font>
    <font>
      <b/>
      <sz val="10.5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7.5"/>
      <color theme="10"/>
      <name val="Arial"/>
      <family val="2"/>
    </font>
    <font>
      <sz val="9"/>
      <color theme="1"/>
      <name val="Arial"/>
      <family val="2"/>
    </font>
    <font>
      <b/>
      <sz val="16"/>
      <color rgb="FF0070C0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Trebuchet MS"/>
      <family val="2"/>
    </font>
    <font>
      <b/>
      <sz val="14"/>
      <name val="Arial"/>
      <family val="2"/>
    </font>
    <font>
      <b/>
      <sz val="10"/>
      <name val="Trebuchet MS"/>
      <family val="2"/>
    </font>
    <font>
      <b/>
      <sz val="10"/>
      <color rgb="FFFF0000"/>
      <name val="Arial"/>
      <family val="2"/>
    </font>
    <font>
      <sz val="16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3" fillId="0" borderId="5" xfId="0" applyFont="1" applyBorder="1"/>
    <xf numFmtId="0" fontId="2" fillId="0" borderId="5" xfId="0" applyFont="1" applyBorder="1"/>
    <xf numFmtId="0" fontId="2" fillId="0" borderId="0" xfId="0" applyFont="1" applyAlignment="1">
      <alignment horizontal="right"/>
    </xf>
    <xf numFmtId="0" fontId="5" fillId="0" borderId="4" xfId="0" applyFont="1" applyBorder="1"/>
    <xf numFmtId="2" fontId="2" fillId="0" borderId="4" xfId="0" applyNumberFormat="1" applyFont="1" applyBorder="1" applyAlignment="1">
      <alignment horizontal="center"/>
    </xf>
    <xf numFmtId="15" fontId="4" fillId="0" borderId="3" xfId="0" applyNumberFormat="1" applyFont="1" applyBorder="1"/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center"/>
    </xf>
    <xf numFmtId="0" fontId="7" fillId="0" borderId="0" xfId="0" applyFont="1"/>
    <xf numFmtId="1" fontId="4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2" borderId="10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16" fillId="0" borderId="0" xfId="0" applyFont="1"/>
    <xf numFmtId="0" fontId="12" fillId="2" borderId="11" xfId="0" applyFont="1" applyFill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8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21" xfId="0" applyFont="1" applyBorder="1"/>
    <xf numFmtId="0" fontId="13" fillId="0" borderId="18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12" fillId="2" borderId="2" xfId="0" applyFont="1" applyFill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23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6" fillId="0" borderId="20" xfId="0" applyFont="1" applyBorder="1" applyAlignment="1">
      <alignment horizontal="center" vertical="center" wrapText="1"/>
    </xf>
    <xf numFmtId="0" fontId="0" fillId="0" borderId="26" xfId="0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4" fillId="0" borderId="0" xfId="0" applyFont="1"/>
    <xf numFmtId="8" fontId="2" fillId="2" borderId="2" xfId="0" applyNumberFormat="1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center"/>
    </xf>
    <xf numFmtId="8" fontId="2" fillId="2" borderId="12" xfId="0" applyNumberFormat="1" applyFont="1" applyFill="1" applyBorder="1" applyAlignment="1">
      <alignment horizontal="right"/>
    </xf>
    <xf numFmtId="0" fontId="9" fillId="3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0" borderId="0" xfId="0" pivotButton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3" fontId="0" fillId="0" borderId="0" xfId="0" applyNumberFormat="1" applyProtection="1">
      <protection locked="0"/>
    </xf>
    <xf numFmtId="0" fontId="23" fillId="0" borderId="0" xfId="0" applyFont="1" applyAlignment="1">
      <alignment horizontal="right"/>
    </xf>
    <xf numFmtId="0" fontId="24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5" xfId="0" applyFont="1" applyBorder="1"/>
    <xf numFmtId="0" fontId="23" fillId="0" borderId="0" xfId="0" applyFont="1"/>
    <xf numFmtId="0" fontId="21" fillId="0" borderId="0" xfId="0" applyFont="1"/>
    <xf numFmtId="0" fontId="23" fillId="0" borderId="5" xfId="0" applyFont="1" applyBorder="1"/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" xfId="0" applyFont="1" applyBorder="1"/>
    <xf numFmtId="0" fontId="24" fillId="0" borderId="15" xfId="0" applyFont="1" applyBorder="1"/>
    <xf numFmtId="0" fontId="27" fillId="0" borderId="0" xfId="1" quotePrefix="1" applyFont="1" applyBorder="1" applyAlignment="1" applyProtection="1"/>
    <xf numFmtId="0" fontId="24" fillId="0" borderId="16" xfId="0" applyFont="1" applyBorder="1"/>
    <xf numFmtId="0" fontId="24" fillId="0" borderId="0" xfId="0" applyFont="1" applyAlignment="1">
      <alignment horizontal="left" indent="2"/>
    </xf>
    <xf numFmtId="0" fontId="24" fillId="0" borderId="18" xfId="0" applyFont="1" applyBorder="1"/>
    <xf numFmtId="0" fontId="24" fillId="0" borderId="21" xfId="0" applyFont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0" xfId="0" applyFont="1" applyFill="1"/>
    <xf numFmtId="0" fontId="14" fillId="0" borderId="0" xfId="0" applyFont="1" applyAlignment="1">
      <alignment horizontal="center"/>
    </xf>
    <xf numFmtId="15" fontId="4" fillId="3" borderId="3" xfId="0" applyNumberFormat="1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left" inden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/>
    <xf numFmtId="164" fontId="3" fillId="3" borderId="4" xfId="0" applyNumberFormat="1" applyFon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  <xf numFmtId="0" fontId="24" fillId="3" borderId="6" xfId="0" applyFont="1" applyFill="1" applyBorder="1" applyAlignment="1" applyProtection="1">
      <alignment horizontal="left" vertical="center" indent="1"/>
      <protection locked="0"/>
    </xf>
    <xf numFmtId="0" fontId="24" fillId="0" borderId="0" xfId="0" applyFont="1" applyAlignment="1">
      <alignment horizontal="left"/>
    </xf>
    <xf numFmtId="0" fontId="26" fillId="0" borderId="5" xfId="0" applyFont="1" applyBorder="1" applyAlignment="1">
      <alignment horizontal="left" vertical="center" indent="1"/>
    </xf>
    <xf numFmtId="0" fontId="24" fillId="3" borderId="6" xfId="0" applyFont="1" applyFill="1" applyBorder="1" applyAlignment="1" applyProtection="1">
      <alignment horizontal="left" indent="1"/>
      <protection locked="0"/>
    </xf>
    <xf numFmtId="0" fontId="24" fillId="3" borderId="17" xfId="0" applyFont="1" applyFill="1" applyBorder="1" applyAlignment="1" applyProtection="1">
      <alignment horizontal="left" indent="1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horizontal="left" indent="1"/>
      <protection locked="0"/>
    </xf>
    <xf numFmtId="14" fontId="24" fillId="3" borderId="6" xfId="0" applyNumberFormat="1" applyFont="1" applyFill="1" applyBorder="1" applyAlignment="1" applyProtection="1">
      <alignment horizontal="left" indent="1"/>
      <protection locked="0"/>
    </xf>
  </cellXfs>
  <cellStyles count="2">
    <cellStyle name="Hyperlink" xfId="1" builtinId="8"/>
    <cellStyle name="Normal" xfId="0" builtinId="0"/>
  </cellStyles>
  <dxfs count="11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35" formatCode="_-* #,##0.00_-;\-* #,##0.00_-;_-* &quot;-&quot;??_-;_-@_-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42</xdr:row>
      <xdr:rowOff>30480</xdr:rowOff>
    </xdr:from>
    <xdr:to>
      <xdr:col>14</xdr:col>
      <xdr:colOff>510540</xdr:colOff>
      <xdr:row>46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275509-D210-AF73-B7CA-BA953543BC8E}"/>
            </a:ext>
          </a:extLst>
        </xdr:cNvPr>
        <xdr:cNvSpPr txBox="1"/>
      </xdr:nvSpPr>
      <xdr:spPr>
        <a:xfrm>
          <a:off x="9395460" y="9212580"/>
          <a:ext cx="6088380" cy="815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Coaches, Captains and Assistants are to provide invoices for their services when submitting their expense claim. These fees are no longer to be included on the expense claim forms.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91440</xdr:rowOff>
    </xdr:from>
    <xdr:to>
      <xdr:col>6</xdr:col>
      <xdr:colOff>22860</xdr:colOff>
      <xdr:row>10</xdr:row>
      <xdr:rowOff>91440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B762A4-8ACB-4B1E-AD1D-E0CC63749431}"/>
            </a:ext>
          </a:extLst>
        </xdr:cNvPr>
        <xdr:cNvSpPr txBox="1"/>
      </xdr:nvSpPr>
      <xdr:spPr>
        <a:xfrm>
          <a:off x="609600" y="1127760"/>
          <a:ext cx="578358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 pivot table below totals the average meal</a:t>
          </a:r>
          <a:r>
            <a:rPr lang="en-GB" sz="1100" baseline="0"/>
            <a:t> and averge </a:t>
          </a:r>
          <a:r>
            <a:rPr lang="en-GB" sz="1100"/>
            <a:t>accommodation</a:t>
          </a:r>
          <a:r>
            <a:rPr lang="en-GB" sz="1100" baseline="0"/>
            <a:t> cost for a day and highlights in RED any average expenses in excess of the TLL expenses limit. The average costs are caclculated on the "TLL Expenses Form" tab.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389235</xdr:colOff>
      <xdr:row>30</xdr:row>
      <xdr:rowOff>99463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E5BC5A-8D93-4EB4-AB45-F5BAD5FA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2920"/>
          <a:ext cx="7094835" cy="46562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amonn Canavan" refreshedDate="44953.506501041666" createdVersion="7" refreshedVersion="8" minRefreshableVersion="3" recordCount="21" xr:uid="{C329F1B4-A88B-4160-8572-967311792D1A}">
  <cacheSource type="worksheet">
    <worksheetSource ref="C9:R30" sheet="TLL Expenses Form"/>
  </cacheSource>
  <cacheFields count="18">
    <cacheField name="DATE" numFmtId="15">
      <sharedItems containsNonDate="0" containsDate="1" containsString="0" containsBlank="1" minDate="1905-01-01T00:00:00" maxDate="1905-01-01T00:00:00" count="1">
        <m/>
      </sharedItems>
      <fieldGroup par="17" base="0">
        <rangePr groupBy="days" startDate="1905-01-01T00:00:00" endDate="1905-01-01T00:00:00"/>
        <groupItems count="368">
          <s v="(blank)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/01/1905"/>
        </groupItems>
      </fieldGroup>
    </cacheField>
    <cacheField name="Description - complete in date order and use a separate line for each receipt" numFmtId="0">
      <sharedItems containsBlank="1"/>
    </cacheField>
    <cacheField name="Number of people" numFmtId="0">
      <sharedItems containsNonDate="0" containsString="0" containsBlank="1"/>
    </cacheField>
    <cacheField name="Total" numFmtId="2">
      <sharedItems containsString="0" containsBlank="1" containsNumber="1" containsInteger="1" minValue="0" maxValue="0"/>
    </cacheField>
    <cacheField name="Number of  Miles" numFmtId="0">
      <sharedItems containsNonDate="0" containsString="0" containsBlank="1"/>
    </cacheField>
    <cacheField name="Rate / Mile" numFmtId="2">
      <sharedItems containsString="0" containsBlank="1" containsNumber="1" minValue="0.2" maxValue="0.2"/>
    </cacheField>
    <cacheField name="Mileage" numFmtId="0">
      <sharedItems containsMixedTypes="1" containsNumber="1" containsInteger="1" minValue="0" maxValue="0"/>
    </cacheField>
    <cacheField name="Travel" numFmtId="0">
      <sharedItems containsBlank="1"/>
    </cacheField>
    <cacheField name="Meals" numFmtId="0">
      <sharedItems containsBlank="1"/>
    </cacheField>
    <cacheField name="Accommodation" numFmtId="0">
      <sharedItems containsBlank="1"/>
    </cacheField>
    <cacheField name="Referee/ Umpire" numFmtId="0">
      <sharedItems containsBlank="1"/>
    </cacheField>
    <cacheField name="Court Hire" numFmtId="0">
      <sharedItems containsBlank="1"/>
    </cacheField>
    <cacheField name="Other" numFmtId="0">
      <sharedItems containsBlank="1"/>
    </cacheField>
    <cacheField name="." numFmtId="0">
      <sharedItems containsNonDate="0" containsString="0" containsBlank="1"/>
    </cacheField>
    <cacheField name="Average meal cost" numFmtId="0">
      <sharedItems containsString="0" containsBlank="1" containsNumber="1" containsInteger="1" minValue="0" maxValue="0"/>
    </cacheField>
    <cacheField name="Average accom cost" numFmtId="0">
      <sharedItems containsString="0" containsBlank="1" containsNumber="1" containsInteger="1" minValue="0" maxValue="0"/>
    </cacheField>
    <cacheField name="Average Daily Spend" numFmtId="0" formula=" 0" databaseField="0"/>
    <cacheField name="Months" numFmtId="0" databaseField="0">
      <fieldGroup base="0">
        <rangePr groupBy="months" startDate="1905-01-01T00:00:00" endDate="1905-01-01T00:00:00"/>
        <groupItems count="14">
          <s v="&lt;01/01/190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190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m/>
    <m/>
    <m/>
    <m/>
    <m/>
    <s v="£"/>
    <s v="£"/>
    <s v="£"/>
    <s v="£"/>
    <s v="£"/>
    <s v="£"/>
    <s v="£"/>
    <m/>
    <m/>
    <m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s v="."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  <r>
    <x v="0"/>
    <m/>
    <m/>
    <n v="0"/>
    <m/>
    <n v="0.2"/>
    <n v="0"/>
    <m/>
    <m/>
    <m/>
    <m/>
    <m/>
    <m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3D7862-B497-43F6-A0AC-439894DDFA45}" name="PivotTable9" cacheId="157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B15:E17" firstHeaderRow="0" firstDataRow="1" firstDataCol="1"/>
  <pivotFields count="18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dragToRow="0" dragToCol="0" dragToPage="0" showAll="0" defaultSubtota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2"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Meals" fld="8" baseField="0" baseItem="3"/>
    <dataField name=" Average meal cost." fld="14" baseField="0" baseItem="0"/>
    <dataField name="Average accom cost." fld="15" baseField="0" baseItem="0"/>
  </dataFields>
  <formats count="7">
    <format dxfId="4">
      <pivotArea outline="0" collapsedLevelsAreSubtotals="1" fieldPosition="0"/>
    </format>
    <format dxfId="5">
      <pivotArea type="all" dataOnly="0" outline="0" fieldPosition="0"/>
    </format>
    <format dxfId="6">
      <pivotArea outline="0" collapsedLevelsAreSubtotals="1" fieldPosition="0"/>
    </format>
    <format dxfId="7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1">
            <x v="0"/>
          </reference>
        </references>
      </pivotArea>
    </format>
    <format dxfId="9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onditionalFormats count="4">
    <conditionalFormat priority="1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0" count="4">
              <x v="0"/>
              <x v="32"/>
              <x v="33"/>
              <x v="34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0" count="4">
              <x v="0"/>
              <x v="32"/>
              <x v="33"/>
              <x v="34"/>
            </reference>
          </references>
        </pivotArea>
      </pivotAreas>
    </conditionalFormat>
    <conditionalFormat scope="field" priority="6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0" count="0" selected="0"/>
          </references>
        </pivotArea>
      </pivotAreas>
    </conditionalFormat>
    <conditionalFormat scope="field" priority="5">
      <pivotAreas count="1">
        <pivotArea outline="0" collapsedLevelsAreSubtotals="1" fieldPosition="0">
          <references count="2">
            <reference field="4294967294" count="1" selected="0">
              <x v="1"/>
            </reference>
            <reference field="0" count="0" selected="0"/>
          </references>
        </pivotArea>
      </pivotAreas>
    </conditionalFormat>
  </conditional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te.stock@tennisleicestershire.co.uk" TargetMode="External"/><Relationship Id="rId1" Type="http://schemas.openxmlformats.org/officeDocument/2006/relationships/hyperlink" Target="mailto:Kate.stock@tennisleicestershire.co.uk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7"/>
  <sheetViews>
    <sheetView showGridLines="0" tabSelected="1" zoomScale="64" zoomScaleNormal="64" workbookViewId="0">
      <selection activeCell="B7" sqref="B7"/>
    </sheetView>
  </sheetViews>
  <sheetFormatPr defaultRowHeight="12.6"/>
  <cols>
    <col min="1" max="1" width="4.42578125" customWidth="1"/>
    <col min="2" max="2" width="5.85546875" customWidth="1"/>
    <col min="3" max="3" width="14.85546875" bestFit="1" customWidth="1"/>
    <col min="4" max="4" width="56.85546875" customWidth="1"/>
    <col min="5" max="5" width="13.85546875" customWidth="1"/>
    <col min="6" max="6" width="14.85546875" bestFit="1" customWidth="1"/>
    <col min="7" max="10" width="11.42578125" customWidth="1"/>
    <col min="11" max="11" width="17.140625" bestFit="1" customWidth="1"/>
    <col min="12" max="12" width="17.140625" customWidth="1"/>
    <col min="13" max="13" width="14.140625" customWidth="1"/>
    <col min="14" max="14" width="13.5703125" customWidth="1"/>
    <col min="15" max="15" width="12.85546875" customWidth="1"/>
    <col min="16" max="16" width="5.5703125" customWidth="1"/>
    <col min="17" max="18" width="13" customWidth="1"/>
  </cols>
  <sheetData>
    <row r="2" spans="2:18" ht="27" customHeight="1" thickBot="1">
      <c r="B2" s="19" t="s">
        <v>0</v>
      </c>
      <c r="D2" s="1"/>
      <c r="E2" s="1"/>
      <c r="G2" s="62" t="s">
        <v>1</v>
      </c>
      <c r="H2" s="96" t="s">
        <v>2</v>
      </c>
      <c r="I2" s="96"/>
      <c r="J2" s="96"/>
      <c r="K2" s="96"/>
      <c r="L2" s="62" t="s">
        <v>3</v>
      </c>
      <c r="M2" s="96" t="s">
        <v>4</v>
      </c>
      <c r="N2" s="96"/>
      <c r="O2" s="96"/>
    </row>
    <row r="3" spans="2:18" ht="27" customHeight="1" thickBot="1">
      <c r="C3" s="98" t="s">
        <v>5</v>
      </c>
      <c r="D3" s="99"/>
      <c r="E3" s="35"/>
      <c r="G3" s="62"/>
      <c r="H3" s="63"/>
      <c r="I3" s="63"/>
      <c r="J3" s="63"/>
      <c r="K3" s="63"/>
      <c r="L3" s="63"/>
      <c r="M3" s="94"/>
      <c r="N3" s="94"/>
      <c r="O3" s="94"/>
    </row>
    <row r="4" spans="2:18" ht="15" customHeight="1" thickBot="1">
      <c r="B4" s="1" t="s">
        <v>6</v>
      </c>
      <c r="D4" s="1"/>
      <c r="E4" s="1"/>
      <c r="G4" s="62" t="s">
        <v>7</v>
      </c>
      <c r="H4" s="96" t="s">
        <v>8</v>
      </c>
      <c r="I4" s="96"/>
      <c r="J4" s="96"/>
      <c r="K4" s="96"/>
      <c r="L4" s="62" t="s">
        <v>9</v>
      </c>
      <c r="M4" s="101">
        <v>45186</v>
      </c>
      <c r="N4" s="96"/>
      <c r="O4" s="96"/>
    </row>
    <row r="5" spans="2:18" ht="21" customHeight="1" thickBot="1">
      <c r="B5" s="56"/>
      <c r="C5" s="55" t="s">
        <v>10</v>
      </c>
      <c r="E5" s="1"/>
      <c r="G5" s="62" t="s">
        <v>11</v>
      </c>
      <c r="H5" s="96" t="s">
        <v>12</v>
      </c>
      <c r="I5" s="96"/>
      <c r="J5" s="96"/>
      <c r="K5" s="96"/>
      <c r="L5" s="62" t="s">
        <v>13</v>
      </c>
      <c r="M5" s="101">
        <v>45204</v>
      </c>
      <c r="N5" s="96"/>
      <c r="O5" s="96"/>
    </row>
    <row r="6" spans="2:18" ht="21" customHeight="1" thickBot="1">
      <c r="B6" s="56"/>
      <c r="C6" s="55" t="s">
        <v>14</v>
      </c>
      <c r="E6" s="1"/>
      <c r="F6" s="1"/>
      <c r="G6" s="62" t="s">
        <v>15</v>
      </c>
      <c r="H6" s="96" t="s">
        <v>16</v>
      </c>
      <c r="I6" s="96"/>
      <c r="J6" s="96"/>
      <c r="K6" s="96"/>
      <c r="L6" s="63"/>
      <c r="M6" s="63"/>
      <c r="N6" s="63"/>
      <c r="O6" s="63"/>
    </row>
    <row r="7" spans="2:18" ht="21" customHeight="1" thickBot="1">
      <c r="B7" s="56" t="s">
        <v>17</v>
      </c>
      <c r="C7" s="55" t="s">
        <v>18</v>
      </c>
      <c r="E7" s="4"/>
      <c r="F7" s="4"/>
      <c r="G7" s="4"/>
    </row>
    <row r="8" spans="2:18" ht="15.75" customHeight="1" thickBot="1">
      <c r="H8" s="8" t="s">
        <v>19</v>
      </c>
      <c r="I8" s="9">
        <v>7402</v>
      </c>
      <c r="J8" s="9">
        <v>7402</v>
      </c>
      <c r="K8" s="9">
        <v>7403</v>
      </c>
      <c r="L8" s="9">
        <v>7403</v>
      </c>
      <c r="M8" s="9">
        <v>7406</v>
      </c>
      <c r="N8" s="9">
        <v>7405</v>
      </c>
      <c r="O8" s="9"/>
    </row>
    <row r="9" spans="2:18" ht="33" customHeight="1" thickBot="1">
      <c r="B9" s="14" t="s">
        <v>20</v>
      </c>
      <c r="C9" s="14" t="s">
        <v>21</v>
      </c>
      <c r="D9" s="18" t="s">
        <v>22</v>
      </c>
      <c r="E9" s="18" t="s">
        <v>23</v>
      </c>
      <c r="F9" s="14" t="s">
        <v>24</v>
      </c>
      <c r="G9" s="18" t="s">
        <v>25</v>
      </c>
      <c r="H9" s="14" t="s">
        <v>26</v>
      </c>
      <c r="I9" s="15" t="s">
        <v>27</v>
      </c>
      <c r="J9" s="15" t="s">
        <v>28</v>
      </c>
      <c r="K9" s="16" t="s">
        <v>29</v>
      </c>
      <c r="L9" s="16" t="s">
        <v>30</v>
      </c>
      <c r="M9" s="16" t="s">
        <v>31</v>
      </c>
      <c r="N9" s="16" t="s">
        <v>32</v>
      </c>
      <c r="O9" s="16" t="s">
        <v>33</v>
      </c>
      <c r="P9" s="45" t="s">
        <v>34</v>
      </c>
      <c r="Q9" s="38" t="s">
        <v>35</v>
      </c>
      <c r="R9" s="38" t="s">
        <v>36</v>
      </c>
    </row>
    <row r="10" spans="2:18" ht="15" customHeight="1">
      <c r="B10" s="7"/>
      <c r="C10" s="7"/>
      <c r="D10" s="5"/>
      <c r="E10" s="5"/>
      <c r="F10" s="6" t="s">
        <v>37</v>
      </c>
      <c r="G10" s="6"/>
      <c r="H10" s="6" t="s">
        <v>37</v>
      </c>
      <c r="I10" s="6" t="s">
        <v>37</v>
      </c>
      <c r="J10" s="6" t="s">
        <v>37</v>
      </c>
      <c r="K10" s="6" t="s">
        <v>37</v>
      </c>
      <c r="L10" s="6" t="s">
        <v>37</v>
      </c>
      <c r="M10" s="6" t="s">
        <v>37</v>
      </c>
      <c r="N10" s="6" t="s">
        <v>37</v>
      </c>
      <c r="O10" s="11" t="s">
        <v>37</v>
      </c>
      <c r="Q10" s="43"/>
      <c r="R10" s="44"/>
    </row>
    <row r="11" spans="2:18" ht="15" customHeight="1">
      <c r="B11" s="13">
        <v>1</v>
      </c>
      <c r="C11" s="87">
        <v>45186</v>
      </c>
      <c r="D11" s="88" t="s">
        <v>38</v>
      </c>
      <c r="E11" s="54">
        <v>1</v>
      </c>
      <c r="F11" s="10">
        <f t="shared" ref="F11:F30" si="0">SUM(I11:O11)</f>
        <v>14</v>
      </c>
      <c r="G11" s="89">
        <v>56</v>
      </c>
      <c r="H11" s="37">
        <f>'Limit Check'!$G$5</f>
        <v>0.25</v>
      </c>
      <c r="I11" s="90">
        <f>G11*H11</f>
        <v>14</v>
      </c>
      <c r="J11" s="91"/>
      <c r="K11" s="91"/>
      <c r="L11" s="91"/>
      <c r="M11" s="91"/>
      <c r="N11" s="91"/>
      <c r="O11" s="92"/>
      <c r="Q11" s="39">
        <f t="shared" ref="Q11:Q30" si="1">IFERROR(K11/E11,0)</f>
        <v>0</v>
      </c>
      <c r="R11" s="40">
        <f t="shared" ref="R11:R30" si="2">IFERROR(L11/E11,0)</f>
        <v>0</v>
      </c>
    </row>
    <row r="12" spans="2:18" ht="15" customHeight="1">
      <c r="B12" s="13">
        <v>2</v>
      </c>
      <c r="C12" s="87"/>
      <c r="D12" s="88"/>
      <c r="E12" s="54"/>
      <c r="F12" s="10">
        <f t="shared" si="0"/>
        <v>0</v>
      </c>
      <c r="G12" s="89"/>
      <c r="H12" s="37">
        <f>'Limit Check'!$G$5</f>
        <v>0.25</v>
      </c>
      <c r="I12" s="90">
        <f t="shared" ref="I12:I30" si="3">G12*H12</f>
        <v>0</v>
      </c>
      <c r="J12" s="91"/>
      <c r="K12" s="91"/>
      <c r="L12" s="91"/>
      <c r="M12" s="91"/>
      <c r="N12" s="91"/>
      <c r="O12" s="92"/>
      <c r="Q12" s="39">
        <f t="shared" si="1"/>
        <v>0</v>
      </c>
      <c r="R12" s="40">
        <f t="shared" si="2"/>
        <v>0</v>
      </c>
    </row>
    <row r="13" spans="2:18" ht="15" customHeight="1">
      <c r="B13" s="13">
        <v>3</v>
      </c>
      <c r="C13" s="87"/>
      <c r="D13" s="88"/>
      <c r="E13" s="54"/>
      <c r="F13" s="10">
        <f t="shared" si="0"/>
        <v>0</v>
      </c>
      <c r="G13" s="89"/>
      <c r="H13" s="37">
        <f>'Limit Check'!$G$5</f>
        <v>0.25</v>
      </c>
      <c r="I13" s="90">
        <f t="shared" si="3"/>
        <v>0</v>
      </c>
      <c r="J13" s="91"/>
      <c r="K13" s="91"/>
      <c r="L13" s="91"/>
      <c r="M13" s="91"/>
      <c r="N13" s="91"/>
      <c r="O13" s="92"/>
      <c r="Q13" s="39">
        <f t="shared" si="1"/>
        <v>0</v>
      </c>
      <c r="R13" s="40">
        <f t="shared" si="2"/>
        <v>0</v>
      </c>
    </row>
    <row r="14" spans="2:18" ht="15" customHeight="1">
      <c r="B14" s="13">
        <v>4</v>
      </c>
      <c r="C14" s="87"/>
      <c r="D14" s="88"/>
      <c r="E14" s="54"/>
      <c r="F14" s="10">
        <f t="shared" si="0"/>
        <v>0</v>
      </c>
      <c r="G14" s="89"/>
      <c r="H14" s="37">
        <f>'Limit Check'!$G$5</f>
        <v>0.25</v>
      </c>
      <c r="I14" s="90">
        <f t="shared" si="3"/>
        <v>0</v>
      </c>
      <c r="J14" s="91"/>
      <c r="K14" s="91"/>
      <c r="L14" s="91"/>
      <c r="M14" s="91"/>
      <c r="N14" s="91"/>
      <c r="O14" s="92"/>
      <c r="Q14" s="39">
        <f t="shared" si="1"/>
        <v>0</v>
      </c>
      <c r="R14" s="40">
        <f t="shared" si="2"/>
        <v>0</v>
      </c>
    </row>
    <row r="15" spans="2:18" ht="15" customHeight="1">
      <c r="B15" s="13">
        <v>5</v>
      </c>
      <c r="C15" s="87"/>
      <c r="D15" s="88"/>
      <c r="E15" s="54"/>
      <c r="F15" s="10">
        <f t="shared" si="0"/>
        <v>0</v>
      </c>
      <c r="G15" s="89"/>
      <c r="H15" s="37">
        <f>'Limit Check'!$G$5</f>
        <v>0.25</v>
      </c>
      <c r="I15" s="90">
        <f t="shared" si="3"/>
        <v>0</v>
      </c>
      <c r="J15" s="91"/>
      <c r="K15" s="91"/>
      <c r="L15" s="91"/>
      <c r="M15" s="91"/>
      <c r="N15" s="91"/>
      <c r="O15" s="92"/>
      <c r="Q15" s="39">
        <f t="shared" si="1"/>
        <v>0</v>
      </c>
      <c r="R15" s="40">
        <f t="shared" si="2"/>
        <v>0</v>
      </c>
    </row>
    <row r="16" spans="2:18" ht="15" customHeight="1">
      <c r="B16" s="13">
        <v>6</v>
      </c>
      <c r="C16" s="87"/>
      <c r="D16" s="88"/>
      <c r="E16" s="54"/>
      <c r="F16" s="10">
        <f t="shared" si="0"/>
        <v>0</v>
      </c>
      <c r="G16" s="89"/>
      <c r="H16" s="37">
        <f>'Limit Check'!$G$5</f>
        <v>0.25</v>
      </c>
      <c r="I16" s="90">
        <f t="shared" si="3"/>
        <v>0</v>
      </c>
      <c r="J16" s="91"/>
      <c r="K16" s="91"/>
      <c r="L16" s="91"/>
      <c r="M16" s="91"/>
      <c r="N16" s="91"/>
      <c r="O16" s="92"/>
      <c r="Q16" s="39">
        <f t="shared" si="1"/>
        <v>0</v>
      </c>
      <c r="R16" s="40">
        <f t="shared" si="2"/>
        <v>0</v>
      </c>
    </row>
    <row r="17" spans="2:18" ht="15" customHeight="1">
      <c r="B17" s="13">
        <v>7</v>
      </c>
      <c r="C17" s="87"/>
      <c r="D17" s="88"/>
      <c r="E17" s="54"/>
      <c r="F17" s="10">
        <f t="shared" si="0"/>
        <v>0</v>
      </c>
      <c r="G17" s="89"/>
      <c r="H17" s="37">
        <f>'Limit Check'!$G$5</f>
        <v>0.25</v>
      </c>
      <c r="I17" s="90">
        <f t="shared" si="3"/>
        <v>0</v>
      </c>
      <c r="J17" s="91"/>
      <c r="K17" s="91"/>
      <c r="L17" s="91"/>
      <c r="M17" s="91"/>
      <c r="N17" s="91"/>
      <c r="O17" s="92"/>
      <c r="Q17" s="39">
        <f t="shared" si="1"/>
        <v>0</v>
      </c>
      <c r="R17" s="40">
        <f t="shared" si="2"/>
        <v>0</v>
      </c>
    </row>
    <row r="18" spans="2:18" ht="15" customHeight="1">
      <c r="B18" s="13">
        <v>8</v>
      </c>
      <c r="C18" s="87"/>
      <c r="D18" s="88"/>
      <c r="E18" s="54"/>
      <c r="F18" s="10">
        <f t="shared" si="0"/>
        <v>0</v>
      </c>
      <c r="G18" s="89"/>
      <c r="H18" s="37">
        <f>'Limit Check'!$G$5</f>
        <v>0.25</v>
      </c>
      <c r="I18" s="90">
        <f t="shared" si="3"/>
        <v>0</v>
      </c>
      <c r="J18" s="91"/>
      <c r="K18" s="91"/>
      <c r="L18" s="91"/>
      <c r="M18" s="91"/>
      <c r="N18" s="91"/>
      <c r="O18" s="92"/>
      <c r="Q18" s="39">
        <f t="shared" si="1"/>
        <v>0</v>
      </c>
      <c r="R18" s="40">
        <f t="shared" si="2"/>
        <v>0</v>
      </c>
    </row>
    <row r="19" spans="2:18" ht="15" customHeight="1">
      <c r="B19" s="13">
        <v>9</v>
      </c>
      <c r="C19" s="87"/>
      <c r="D19" s="88"/>
      <c r="E19" s="54"/>
      <c r="F19" s="10">
        <f t="shared" si="0"/>
        <v>0</v>
      </c>
      <c r="G19" s="89"/>
      <c r="H19" s="37">
        <f>'Limit Check'!$G$5</f>
        <v>0.25</v>
      </c>
      <c r="I19" s="90">
        <f t="shared" si="3"/>
        <v>0</v>
      </c>
      <c r="J19" s="91"/>
      <c r="K19" s="91"/>
      <c r="L19" s="91"/>
      <c r="M19" s="91"/>
      <c r="N19" s="91"/>
      <c r="O19" s="92"/>
      <c r="Q19" s="39">
        <f t="shared" si="1"/>
        <v>0</v>
      </c>
      <c r="R19" s="40">
        <f t="shared" si="2"/>
        <v>0</v>
      </c>
    </row>
    <row r="20" spans="2:18" ht="15" customHeight="1">
      <c r="B20" s="13">
        <v>10</v>
      </c>
      <c r="C20" s="87"/>
      <c r="D20" s="88" t="s">
        <v>34</v>
      </c>
      <c r="E20" s="54"/>
      <c r="F20" s="10">
        <f t="shared" si="0"/>
        <v>0</v>
      </c>
      <c r="G20" s="89"/>
      <c r="H20" s="37">
        <f>'Limit Check'!$G$5</f>
        <v>0.25</v>
      </c>
      <c r="I20" s="90">
        <f t="shared" si="3"/>
        <v>0</v>
      </c>
      <c r="J20" s="91"/>
      <c r="K20" s="91"/>
      <c r="L20" s="91"/>
      <c r="M20" s="91"/>
      <c r="N20" s="91"/>
      <c r="O20" s="92"/>
      <c r="Q20" s="39">
        <f t="shared" si="1"/>
        <v>0</v>
      </c>
      <c r="R20" s="40">
        <f t="shared" si="2"/>
        <v>0</v>
      </c>
    </row>
    <row r="21" spans="2:18" ht="15" customHeight="1">
      <c r="B21" s="13">
        <v>11</v>
      </c>
      <c r="C21" s="87"/>
      <c r="D21" s="88"/>
      <c r="E21" s="54"/>
      <c r="F21" s="10">
        <f t="shared" si="0"/>
        <v>0</v>
      </c>
      <c r="G21" s="89"/>
      <c r="H21" s="37">
        <f>'Limit Check'!$G$5</f>
        <v>0.25</v>
      </c>
      <c r="I21" s="90">
        <f t="shared" si="3"/>
        <v>0</v>
      </c>
      <c r="J21" s="91"/>
      <c r="K21" s="91"/>
      <c r="L21" s="91"/>
      <c r="M21" s="91"/>
      <c r="N21" s="91"/>
      <c r="O21" s="92"/>
      <c r="Q21" s="39">
        <f t="shared" si="1"/>
        <v>0</v>
      </c>
      <c r="R21" s="40">
        <f t="shared" si="2"/>
        <v>0</v>
      </c>
    </row>
    <row r="22" spans="2:18" ht="15" customHeight="1">
      <c r="B22" s="13">
        <v>12</v>
      </c>
      <c r="C22" s="87"/>
      <c r="D22" s="88"/>
      <c r="E22" s="54"/>
      <c r="F22" s="10">
        <f t="shared" si="0"/>
        <v>0</v>
      </c>
      <c r="G22" s="89"/>
      <c r="H22" s="37">
        <f>'Limit Check'!$G$5</f>
        <v>0.25</v>
      </c>
      <c r="I22" s="90">
        <f t="shared" si="3"/>
        <v>0</v>
      </c>
      <c r="J22" s="91"/>
      <c r="K22" s="91"/>
      <c r="L22" s="91"/>
      <c r="M22" s="91"/>
      <c r="N22" s="91"/>
      <c r="O22" s="92"/>
      <c r="Q22" s="39">
        <f t="shared" si="1"/>
        <v>0</v>
      </c>
      <c r="R22" s="40">
        <f t="shared" si="2"/>
        <v>0</v>
      </c>
    </row>
    <row r="23" spans="2:18" ht="15" customHeight="1">
      <c r="B23" s="13">
        <v>13</v>
      </c>
      <c r="C23" s="87"/>
      <c r="D23" s="88"/>
      <c r="E23" s="54"/>
      <c r="F23" s="10">
        <f t="shared" si="0"/>
        <v>0</v>
      </c>
      <c r="G23" s="89"/>
      <c r="H23" s="37">
        <f>'Limit Check'!$G$5</f>
        <v>0.25</v>
      </c>
      <c r="I23" s="90">
        <f t="shared" si="3"/>
        <v>0</v>
      </c>
      <c r="J23" s="91"/>
      <c r="K23" s="91"/>
      <c r="L23" s="91"/>
      <c r="M23" s="91"/>
      <c r="N23" s="91"/>
      <c r="O23" s="92"/>
      <c r="Q23" s="39">
        <f t="shared" si="1"/>
        <v>0</v>
      </c>
      <c r="R23" s="40">
        <f t="shared" si="2"/>
        <v>0</v>
      </c>
    </row>
    <row r="24" spans="2:18" ht="15" customHeight="1">
      <c r="B24" s="13">
        <v>14</v>
      </c>
      <c r="C24" s="87"/>
      <c r="D24" s="88"/>
      <c r="E24" s="54"/>
      <c r="F24" s="10">
        <f t="shared" si="0"/>
        <v>0</v>
      </c>
      <c r="G24" s="89"/>
      <c r="H24" s="37">
        <f>'Limit Check'!$G$5</f>
        <v>0.25</v>
      </c>
      <c r="I24" s="90">
        <f t="shared" si="3"/>
        <v>0</v>
      </c>
      <c r="J24" s="91"/>
      <c r="K24" s="91"/>
      <c r="L24" s="91"/>
      <c r="M24" s="91"/>
      <c r="N24" s="91"/>
      <c r="O24" s="92"/>
      <c r="Q24" s="39">
        <f t="shared" si="1"/>
        <v>0</v>
      </c>
      <c r="R24" s="40">
        <f t="shared" si="2"/>
        <v>0</v>
      </c>
    </row>
    <row r="25" spans="2:18" ht="15" customHeight="1">
      <c r="B25" s="13">
        <v>15</v>
      </c>
      <c r="C25" s="87"/>
      <c r="D25" s="88"/>
      <c r="E25" s="54"/>
      <c r="F25" s="10">
        <f t="shared" si="0"/>
        <v>0</v>
      </c>
      <c r="G25" s="89"/>
      <c r="H25" s="37">
        <f>'Limit Check'!$G$5</f>
        <v>0.25</v>
      </c>
      <c r="I25" s="90">
        <f t="shared" si="3"/>
        <v>0</v>
      </c>
      <c r="J25" s="91"/>
      <c r="K25" s="91"/>
      <c r="L25" s="91"/>
      <c r="M25" s="91"/>
      <c r="N25" s="91"/>
      <c r="O25" s="92"/>
      <c r="Q25" s="39">
        <f t="shared" si="1"/>
        <v>0</v>
      </c>
      <c r="R25" s="40">
        <f t="shared" si="2"/>
        <v>0</v>
      </c>
    </row>
    <row r="26" spans="2:18" ht="15" customHeight="1">
      <c r="B26" s="13">
        <v>16</v>
      </c>
      <c r="C26" s="87"/>
      <c r="D26" s="88"/>
      <c r="E26" s="54"/>
      <c r="F26" s="10">
        <f t="shared" si="0"/>
        <v>0</v>
      </c>
      <c r="G26" s="89"/>
      <c r="H26" s="37">
        <f>'Limit Check'!$G$5</f>
        <v>0.25</v>
      </c>
      <c r="I26" s="90">
        <f t="shared" si="3"/>
        <v>0</v>
      </c>
      <c r="J26" s="91"/>
      <c r="K26" s="91"/>
      <c r="L26" s="91"/>
      <c r="M26" s="91"/>
      <c r="N26" s="91"/>
      <c r="O26" s="92"/>
      <c r="Q26" s="39">
        <f t="shared" si="1"/>
        <v>0</v>
      </c>
      <c r="R26" s="40">
        <f t="shared" si="2"/>
        <v>0</v>
      </c>
    </row>
    <row r="27" spans="2:18" ht="15" customHeight="1">
      <c r="B27" s="13">
        <v>17</v>
      </c>
      <c r="C27" s="87"/>
      <c r="D27" s="88"/>
      <c r="E27" s="54"/>
      <c r="F27" s="10">
        <f t="shared" si="0"/>
        <v>0</v>
      </c>
      <c r="G27" s="89"/>
      <c r="H27" s="37">
        <f>'Limit Check'!$G$5</f>
        <v>0.25</v>
      </c>
      <c r="I27" s="90">
        <f t="shared" si="3"/>
        <v>0</v>
      </c>
      <c r="J27" s="91"/>
      <c r="K27" s="91"/>
      <c r="L27" s="91"/>
      <c r="M27" s="91"/>
      <c r="N27" s="91"/>
      <c r="O27" s="92"/>
      <c r="Q27" s="39">
        <f t="shared" si="1"/>
        <v>0</v>
      </c>
      <c r="R27" s="40">
        <f t="shared" si="2"/>
        <v>0</v>
      </c>
    </row>
    <row r="28" spans="2:18" ht="15" customHeight="1">
      <c r="B28" s="13">
        <v>18</v>
      </c>
      <c r="C28" s="87"/>
      <c r="D28" s="88"/>
      <c r="E28" s="54"/>
      <c r="F28" s="10">
        <f t="shared" si="0"/>
        <v>0</v>
      </c>
      <c r="G28" s="89"/>
      <c r="H28" s="37">
        <f>'Limit Check'!$G$5</f>
        <v>0.25</v>
      </c>
      <c r="I28" s="90">
        <f t="shared" si="3"/>
        <v>0</v>
      </c>
      <c r="J28" s="91"/>
      <c r="K28" s="91"/>
      <c r="L28" s="91"/>
      <c r="M28" s="91"/>
      <c r="N28" s="91"/>
      <c r="O28" s="92"/>
      <c r="Q28" s="39">
        <f t="shared" si="1"/>
        <v>0</v>
      </c>
      <c r="R28" s="40">
        <f t="shared" si="2"/>
        <v>0</v>
      </c>
    </row>
    <row r="29" spans="2:18" ht="15" customHeight="1">
      <c r="B29" s="13">
        <v>19</v>
      </c>
      <c r="C29" s="87"/>
      <c r="D29" s="88"/>
      <c r="E29" s="54"/>
      <c r="F29" s="10">
        <f t="shared" si="0"/>
        <v>0</v>
      </c>
      <c r="G29" s="89"/>
      <c r="H29" s="37">
        <f>'Limit Check'!$G$5</f>
        <v>0.25</v>
      </c>
      <c r="I29" s="90">
        <f t="shared" si="3"/>
        <v>0</v>
      </c>
      <c r="J29" s="91"/>
      <c r="K29" s="91"/>
      <c r="L29" s="91"/>
      <c r="M29" s="91"/>
      <c r="N29" s="91"/>
      <c r="O29" s="92"/>
      <c r="Q29" s="39">
        <f t="shared" si="1"/>
        <v>0</v>
      </c>
      <c r="R29" s="40">
        <f t="shared" si="2"/>
        <v>0</v>
      </c>
    </row>
    <row r="30" spans="2:18" ht="15" customHeight="1" thickBot="1">
      <c r="B30" s="13">
        <v>20</v>
      </c>
      <c r="C30" s="87"/>
      <c r="D30" s="88"/>
      <c r="E30" s="54"/>
      <c r="F30" s="10">
        <f t="shared" si="0"/>
        <v>0</v>
      </c>
      <c r="G30" s="89"/>
      <c r="H30" s="37">
        <f>'Limit Check'!$G$5</f>
        <v>0.25</v>
      </c>
      <c r="I30" s="90">
        <f t="shared" si="3"/>
        <v>0</v>
      </c>
      <c r="J30" s="91"/>
      <c r="K30" s="91"/>
      <c r="L30" s="91"/>
      <c r="M30" s="91"/>
      <c r="N30" s="91"/>
      <c r="O30" s="92"/>
      <c r="Q30" s="41">
        <f t="shared" si="1"/>
        <v>0</v>
      </c>
      <c r="R30" s="42">
        <f t="shared" si="2"/>
        <v>0</v>
      </c>
    </row>
    <row r="31" spans="2:18" ht="15.75" customHeight="1" thickBot="1">
      <c r="B31" s="17"/>
      <c r="C31" s="17"/>
      <c r="D31" s="20" t="s">
        <v>39</v>
      </c>
      <c r="E31" s="36"/>
      <c r="F31" s="51">
        <f>SUM(F10:F30)</f>
        <v>14</v>
      </c>
      <c r="G31" s="52"/>
      <c r="H31" s="52"/>
      <c r="I31" s="51">
        <f t="shared" ref="I31" si="4">SUM(I10:I30)</f>
        <v>14</v>
      </c>
      <c r="J31" s="51">
        <f t="shared" ref="J31:O31" si="5">SUM(J10:J30)</f>
        <v>0</v>
      </c>
      <c r="K31" s="51">
        <f t="shared" si="5"/>
        <v>0</v>
      </c>
      <c r="L31" s="51">
        <f t="shared" si="5"/>
        <v>0</v>
      </c>
      <c r="M31" s="51">
        <f t="shared" si="5"/>
        <v>0</v>
      </c>
      <c r="N31" s="51">
        <f t="shared" si="5"/>
        <v>0</v>
      </c>
      <c r="O31" s="53">
        <f t="shared" si="5"/>
        <v>0</v>
      </c>
    </row>
    <row r="32" spans="2:18" ht="15" customHeight="1">
      <c r="B32" s="2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2"/>
    </row>
    <row r="33" spans="2:15" s="22" customFormat="1" ht="25.35" customHeight="1">
      <c r="B33" s="21"/>
      <c r="C33" s="95" t="s">
        <v>40</v>
      </c>
      <c r="D33" s="93" t="s">
        <v>41</v>
      </c>
      <c r="E33" s="64"/>
      <c r="F33" s="64"/>
      <c r="G33" s="64"/>
      <c r="H33" s="64"/>
      <c r="I33" s="64"/>
      <c r="J33" s="65"/>
      <c r="K33" s="65"/>
      <c r="L33" s="66" t="s">
        <v>42</v>
      </c>
      <c r="M33" s="96"/>
      <c r="N33" s="96"/>
      <c r="O33" s="97"/>
    </row>
    <row r="34" spans="2:15" ht="15" customHeight="1">
      <c r="B34" s="3"/>
      <c r="C34" s="95" t="s">
        <v>43</v>
      </c>
      <c r="D34" s="68" t="s">
        <v>44</v>
      </c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33"/>
    </row>
    <row r="35" spans="2:15" ht="15" customHeight="1">
      <c r="B35" s="3"/>
      <c r="C35" s="67"/>
      <c r="D35" s="68" t="s">
        <v>45</v>
      </c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33"/>
    </row>
    <row r="36" spans="2:15" ht="24.6" customHeight="1">
      <c r="B36" s="3"/>
      <c r="C36" s="70" t="s">
        <v>46</v>
      </c>
      <c r="D36" s="69"/>
      <c r="E36" s="69"/>
      <c r="F36" s="69"/>
      <c r="G36" s="69"/>
      <c r="H36" s="69"/>
      <c r="I36" s="69"/>
      <c r="J36" s="69"/>
      <c r="K36" s="69"/>
      <c r="L36" s="66" t="s">
        <v>47</v>
      </c>
      <c r="M36" s="96"/>
      <c r="N36" s="96"/>
      <c r="O36" s="97"/>
    </row>
    <row r="37" spans="2:15" s="24" customFormat="1" ht="12.6" customHeight="1" thickBot="1">
      <c r="B37" s="23"/>
      <c r="C37" s="71"/>
      <c r="D37" s="72"/>
      <c r="E37" s="72"/>
      <c r="F37" s="73"/>
      <c r="G37" s="73"/>
      <c r="H37" s="73"/>
      <c r="I37" s="73"/>
      <c r="J37" s="73"/>
      <c r="K37" s="74"/>
      <c r="L37" s="74"/>
      <c r="M37" s="74"/>
      <c r="N37" s="74"/>
      <c r="O37" s="34"/>
    </row>
    <row r="38" spans="2:15" ht="15.6">
      <c r="B38" s="27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8"/>
    </row>
    <row r="39" spans="2:15" ht="21.75" customHeight="1">
      <c r="B39" s="28"/>
      <c r="C39" s="63"/>
      <c r="D39" s="68" t="s">
        <v>48</v>
      </c>
      <c r="E39" s="63"/>
      <c r="F39" s="68" t="s">
        <v>49</v>
      </c>
      <c r="G39" s="96"/>
      <c r="H39" s="100"/>
      <c r="I39" s="100"/>
      <c r="J39" s="79" t="s">
        <v>50</v>
      </c>
      <c r="K39" s="63"/>
      <c r="L39" s="63"/>
      <c r="M39" s="96"/>
      <c r="N39" s="96"/>
      <c r="O39" s="97"/>
    </row>
    <row r="40" spans="2:15" ht="22.5" customHeight="1">
      <c r="B40" s="28"/>
      <c r="C40" s="63"/>
      <c r="D40" s="68"/>
      <c r="E40" s="63"/>
      <c r="F40" s="68" t="s">
        <v>51</v>
      </c>
      <c r="G40" s="96"/>
      <c r="H40" s="100"/>
      <c r="I40" s="100"/>
      <c r="J40" s="79" t="s">
        <v>52</v>
      </c>
      <c r="L40" s="63"/>
      <c r="M40" s="96"/>
      <c r="N40" s="96"/>
      <c r="O40" s="97"/>
    </row>
    <row r="41" spans="2:15" ht="15.95" thickBot="1">
      <c r="B41" s="29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80"/>
    </row>
    <row r="42" spans="2:15" ht="15.6">
      <c r="B42" s="27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8"/>
    </row>
    <row r="43" spans="2:15" ht="15.6">
      <c r="B43" s="28"/>
      <c r="C43" s="63"/>
      <c r="D43" s="68" t="s">
        <v>53</v>
      </c>
      <c r="E43" s="77" t="s">
        <v>54</v>
      </c>
      <c r="F43" s="63"/>
      <c r="G43" s="63"/>
      <c r="H43" s="63"/>
      <c r="I43" s="63"/>
      <c r="J43" s="63"/>
      <c r="K43" s="63"/>
      <c r="L43" s="63"/>
      <c r="M43" s="63"/>
      <c r="N43" s="63"/>
      <c r="O43" s="81"/>
    </row>
    <row r="44" spans="2:15" ht="15.6">
      <c r="B44" s="28"/>
      <c r="C44" s="63"/>
      <c r="D44" s="68"/>
      <c r="F44" s="63"/>
      <c r="G44" s="63"/>
      <c r="H44" s="63"/>
      <c r="I44" s="63"/>
      <c r="J44" s="63"/>
      <c r="K44" s="63"/>
      <c r="L44" s="63"/>
      <c r="M44" s="63"/>
      <c r="N44" s="63"/>
      <c r="O44" s="81"/>
    </row>
    <row r="45" spans="2:15" ht="15.6">
      <c r="B45" s="28"/>
      <c r="C45" s="63"/>
      <c r="D45" s="63" t="s">
        <v>55</v>
      </c>
      <c r="E45" s="68"/>
      <c r="F45" s="63"/>
      <c r="G45" s="63"/>
      <c r="H45" s="63"/>
      <c r="I45" s="63"/>
      <c r="J45" s="63"/>
      <c r="K45" s="63"/>
      <c r="L45" s="63"/>
      <c r="M45" s="63"/>
      <c r="N45" s="63"/>
      <c r="O45" s="81"/>
    </row>
    <row r="46" spans="2:15" ht="15.6">
      <c r="B46" s="28"/>
      <c r="C46" s="63"/>
      <c r="D46" s="63" t="s">
        <v>56</v>
      </c>
      <c r="E46" s="77" t="s">
        <v>54</v>
      </c>
      <c r="F46" s="63"/>
      <c r="G46" s="63"/>
      <c r="H46" s="63"/>
      <c r="I46" s="63"/>
      <c r="J46" s="63"/>
      <c r="K46" s="63"/>
      <c r="L46" s="63"/>
      <c r="M46" s="63"/>
      <c r="N46" s="63"/>
      <c r="O46" s="81"/>
    </row>
    <row r="47" spans="2:15" ht="12.95" thickBot="1">
      <c r="B47" s="2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/>
    </row>
  </sheetData>
  <sheetProtection sheet="1" selectLockedCells="1"/>
  <mergeCells count="14">
    <mergeCell ref="M36:O36"/>
    <mergeCell ref="C3:D3"/>
    <mergeCell ref="G40:I40"/>
    <mergeCell ref="H2:K2"/>
    <mergeCell ref="H5:K5"/>
    <mergeCell ref="G39:I39"/>
    <mergeCell ref="H6:K6"/>
    <mergeCell ref="H4:K4"/>
    <mergeCell ref="M2:O2"/>
    <mergeCell ref="M5:O5"/>
    <mergeCell ref="M39:O39"/>
    <mergeCell ref="M40:O40"/>
    <mergeCell ref="M33:O33"/>
    <mergeCell ref="M4:O4"/>
  </mergeCells>
  <phoneticPr fontId="0" type="noConversion"/>
  <hyperlinks>
    <hyperlink ref="E43" r:id="rId1" display="mailto:Kate.stock@tennisleicestershire.co.uk" xr:uid="{F7C48B76-6C65-4957-9CFF-6918F4DD71B5}"/>
    <hyperlink ref="E46" r:id="rId2" display="mailto:Kate.stock@tennisleicestershire.co.uk" xr:uid="{78BF4A53-6AE0-4C03-871A-F4FAAB2CFBE4}"/>
  </hyperlinks>
  <pageMargins left="0.75" right="0.75" top="1" bottom="1" header="0.5" footer="0.5"/>
  <pageSetup paperSize="9" scale="50" orientation="landscape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/>
  </sheetViews>
  <sheetFormatPr defaultRowHeight="12.6"/>
  <sheetData>
    <row r="2" spans="2:2" ht="18">
      <c r="B2" s="57" t="s">
        <v>57</v>
      </c>
    </row>
    <row r="4" spans="2:2">
      <c r="B4" s="12" t="s">
        <v>58</v>
      </c>
    </row>
    <row r="5" spans="2:2">
      <c r="B5" s="12" t="s">
        <v>59</v>
      </c>
    </row>
    <row r="6" spans="2:2">
      <c r="B6" s="12" t="s">
        <v>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15AD-D00C-4E2E-AAEE-51DC32AB8FFD}">
  <dimension ref="B2:G42"/>
  <sheetViews>
    <sheetView workbookViewId="0">
      <selection activeCell="G6" sqref="G6"/>
    </sheetView>
  </sheetViews>
  <sheetFormatPr defaultRowHeight="12.6"/>
  <cols>
    <col min="2" max="2" width="13.42578125" bestFit="1" customWidth="1"/>
    <col min="3" max="3" width="12.5703125" bestFit="1" customWidth="1"/>
    <col min="4" max="4" width="18.42578125" bestFit="1" customWidth="1"/>
    <col min="5" max="6" width="19.42578125" bestFit="1" customWidth="1"/>
  </cols>
  <sheetData>
    <row r="2" spans="2:7" ht="15.6">
      <c r="B2" s="50" t="s">
        <v>61</v>
      </c>
    </row>
    <row r="4" spans="2:7" ht="12.95">
      <c r="D4" s="46"/>
      <c r="E4" s="48" t="s">
        <v>62</v>
      </c>
      <c r="F4" s="48" t="s">
        <v>63</v>
      </c>
      <c r="G4" s="48" t="s">
        <v>27</v>
      </c>
    </row>
    <row r="5" spans="2:7" ht="12.95">
      <c r="D5" s="47" t="s">
        <v>64</v>
      </c>
      <c r="E5" s="49">
        <v>30</v>
      </c>
      <c r="F5" s="49">
        <v>65</v>
      </c>
      <c r="G5" s="49">
        <v>0.25</v>
      </c>
    </row>
    <row r="12" spans="2:7" ht="12.95">
      <c r="B12" s="12" t="s">
        <v>65</v>
      </c>
    </row>
    <row r="15" spans="2:7">
      <c r="B15" s="58" t="s">
        <v>66</v>
      </c>
      <c r="C15" s="59" t="s">
        <v>67</v>
      </c>
      <c r="D15" s="59" t="s">
        <v>68</v>
      </c>
      <c r="E15" s="59" t="s">
        <v>69</v>
      </c>
    </row>
    <row r="16" spans="2:7">
      <c r="B16" s="60" t="s">
        <v>70</v>
      </c>
      <c r="C16" s="61">
        <v>0</v>
      </c>
      <c r="D16" s="61">
        <v>0</v>
      </c>
      <c r="E16" s="61">
        <v>0</v>
      </c>
    </row>
    <row r="17" spans="2:6">
      <c r="B17" s="60" t="s">
        <v>71</v>
      </c>
      <c r="C17" s="61">
        <v>0</v>
      </c>
      <c r="D17" s="61">
        <v>0</v>
      </c>
      <c r="E17" s="61">
        <v>0</v>
      </c>
    </row>
    <row r="21" spans="2:6">
      <c r="B21" s="59"/>
      <c r="C21" s="59"/>
      <c r="D21" s="59"/>
      <c r="E21" s="59"/>
      <c r="F21" s="59"/>
    </row>
    <row r="22" spans="2:6">
      <c r="B22" s="59"/>
      <c r="C22" s="59"/>
      <c r="D22" s="59"/>
      <c r="E22" s="59"/>
      <c r="F22" s="59"/>
    </row>
    <row r="23" spans="2:6">
      <c r="B23" s="59"/>
      <c r="C23" s="59"/>
      <c r="D23" s="59"/>
      <c r="E23" s="59"/>
      <c r="F23" s="59"/>
    </row>
    <row r="24" spans="2:6">
      <c r="B24" s="59"/>
      <c r="C24" s="59"/>
      <c r="D24" s="59"/>
      <c r="E24" s="59"/>
      <c r="F24" s="59"/>
    </row>
    <row r="25" spans="2:6">
      <c r="B25" s="59"/>
      <c r="C25" s="59"/>
      <c r="D25" s="59"/>
      <c r="E25" s="59"/>
      <c r="F25" s="59"/>
    </row>
    <row r="26" spans="2:6">
      <c r="B26" s="59"/>
      <c r="C26" s="59"/>
      <c r="D26" s="59"/>
      <c r="E26" s="59"/>
      <c r="F26" s="59"/>
    </row>
    <row r="27" spans="2:6">
      <c r="B27" s="59"/>
      <c r="C27" s="59"/>
      <c r="D27" s="59"/>
      <c r="E27" s="59"/>
      <c r="F27" s="59"/>
    </row>
    <row r="28" spans="2:6">
      <c r="B28" s="59"/>
      <c r="C28" s="59"/>
      <c r="D28" s="59"/>
      <c r="E28" s="59"/>
      <c r="F28" s="59"/>
    </row>
    <row r="29" spans="2:6">
      <c r="B29" s="59"/>
      <c r="C29" s="59"/>
      <c r="D29" s="59"/>
      <c r="E29" s="59"/>
      <c r="F29" s="59"/>
    </row>
    <row r="30" spans="2:6">
      <c r="B30" s="59"/>
      <c r="C30" s="59"/>
      <c r="D30" s="59"/>
      <c r="E30" s="59"/>
      <c r="F30" s="59"/>
    </row>
    <row r="31" spans="2:6">
      <c r="B31" s="59"/>
      <c r="C31" s="59"/>
      <c r="D31" s="59"/>
      <c r="E31" s="59"/>
      <c r="F31" s="59"/>
    </row>
    <row r="32" spans="2:6">
      <c r="B32" s="59"/>
      <c r="C32" s="59"/>
      <c r="D32" s="59"/>
      <c r="E32" s="59"/>
      <c r="F32" s="59"/>
    </row>
    <row r="33" spans="2:6">
      <c r="B33" s="59"/>
      <c r="C33" s="59"/>
      <c r="D33" s="59"/>
      <c r="E33" s="59"/>
      <c r="F33" s="59"/>
    </row>
    <row r="34" spans="2:6">
      <c r="B34" s="59"/>
      <c r="C34" s="59"/>
      <c r="D34" s="59"/>
      <c r="E34" s="59"/>
      <c r="F34" s="59"/>
    </row>
    <row r="35" spans="2:6">
      <c r="B35" s="59"/>
      <c r="C35" s="59"/>
      <c r="D35" s="59"/>
      <c r="E35" s="59"/>
      <c r="F35" s="59"/>
    </row>
    <row r="36" spans="2:6">
      <c r="B36" s="59"/>
      <c r="C36" s="59"/>
      <c r="D36" s="59"/>
      <c r="E36" s="59"/>
      <c r="F36" s="59"/>
    </row>
    <row r="37" spans="2:6">
      <c r="B37" s="59"/>
      <c r="C37" s="59"/>
      <c r="D37" s="59"/>
      <c r="E37" s="59"/>
      <c r="F37" s="59"/>
    </row>
    <row r="38" spans="2:6">
      <c r="B38" s="59"/>
      <c r="C38" s="59"/>
      <c r="D38" s="59"/>
      <c r="E38" s="59"/>
      <c r="F38" s="59"/>
    </row>
    <row r="39" spans="2:6">
      <c r="B39" s="59"/>
      <c r="C39" s="59"/>
      <c r="D39" s="59"/>
      <c r="E39" s="59"/>
      <c r="F39" s="59"/>
    </row>
    <row r="40" spans="2:6">
      <c r="B40" s="59"/>
      <c r="C40" s="59"/>
      <c r="D40" s="59"/>
      <c r="E40" s="59"/>
      <c r="F40" s="59"/>
    </row>
    <row r="41" spans="2:6">
      <c r="B41" s="59"/>
      <c r="C41" s="59"/>
      <c r="D41" s="59"/>
      <c r="E41" s="59"/>
      <c r="F41" s="59"/>
    </row>
    <row r="42" spans="2:6">
      <c r="B42" s="59"/>
      <c r="C42" s="59"/>
      <c r="D42" s="59"/>
      <c r="E42" s="59"/>
      <c r="F42" s="59"/>
    </row>
  </sheetData>
  <conditionalFormatting pivot="1" sqref="D16">
    <cfRule type="expression" dxfId="3" priority="5">
      <formula>D16&gt;$E$5</formula>
    </cfRule>
  </conditionalFormatting>
  <conditionalFormatting pivot="1" sqref="E16">
    <cfRule type="expression" dxfId="2" priority="6">
      <formula>E16&gt;F$5</formula>
    </cfRule>
  </conditionalFormatting>
  <conditionalFormatting pivot="1" sqref="D16">
    <cfRule type="expression" dxfId="1" priority="2">
      <formula>D16&lt;=$E$5</formula>
    </cfRule>
  </conditionalFormatting>
  <conditionalFormatting pivot="1" sqref="E16">
    <cfRule type="expression" dxfId="0" priority="1">
      <formula>E16&lt;=$F$5</formula>
    </cfRule>
  </conditionalFormatting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4EBC-0F28-479E-BBED-0A0D35644B97}">
  <dimension ref="A1:P12"/>
  <sheetViews>
    <sheetView workbookViewId="0">
      <selection activeCell="P13" sqref="P13"/>
    </sheetView>
  </sheetViews>
  <sheetFormatPr defaultRowHeight="12.6"/>
  <cols>
    <col min="15" max="15" width="11.85546875" style="82" customWidth="1"/>
    <col min="16" max="16" width="73.5703125" customWidth="1"/>
  </cols>
  <sheetData>
    <row r="1" spans="1:16">
      <c r="A1" s="12"/>
    </row>
    <row r="4" spans="1:16" ht="15.6">
      <c r="O4" s="86" t="s">
        <v>72</v>
      </c>
    </row>
    <row r="6" spans="1:16" ht="12.95">
      <c r="O6" s="84" t="s">
        <v>73</v>
      </c>
      <c r="P6" s="85" t="s">
        <v>74</v>
      </c>
    </row>
    <row r="8" spans="1:16">
      <c r="O8" s="83">
        <v>44628</v>
      </c>
      <c r="P8" s="12" t="s">
        <v>75</v>
      </c>
    </row>
    <row r="9" spans="1:16">
      <c r="O9" s="83">
        <v>44629</v>
      </c>
      <c r="P9" s="12" t="s">
        <v>76</v>
      </c>
    </row>
    <row r="10" spans="1:16">
      <c r="O10" s="83">
        <v>44629</v>
      </c>
      <c r="P10" s="12" t="s">
        <v>77</v>
      </c>
    </row>
    <row r="11" spans="1:16">
      <c r="O11" s="83">
        <v>44629</v>
      </c>
      <c r="P11" s="12" t="s">
        <v>78</v>
      </c>
    </row>
    <row r="12" spans="1:16">
      <c r="O12" s="83">
        <v>44953</v>
      </c>
      <c r="P12" s="12" t="s">
        <v>79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Reekie</dc:creator>
  <cp:keywords/>
  <dc:description/>
  <cp:lastModifiedBy>lewis woodham</cp:lastModifiedBy>
  <cp:revision/>
  <dcterms:created xsi:type="dcterms:W3CDTF">2006-07-13T07:54:36Z</dcterms:created>
  <dcterms:modified xsi:type="dcterms:W3CDTF">2024-01-04T22:02:48Z</dcterms:modified>
  <cp:category/>
  <cp:contentStatus/>
</cp:coreProperties>
</file>